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H32" i="1"/>
  <c r="H23"/>
  <c r="J80"/>
  <c r="B195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38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43"/>
  <c r="J32"/>
  <c r="J43" s="1"/>
  <c r="I32"/>
  <c r="I43" s="1"/>
  <c r="H43"/>
  <c r="G32"/>
  <c r="G43" s="1"/>
  <c r="F32"/>
  <c r="F43" s="1"/>
  <c r="B24"/>
  <c r="A24"/>
  <c r="L23"/>
  <c r="J23"/>
  <c r="I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L196" l="1"/>
  <c r="J196"/>
  <c r="I196"/>
  <c r="H196"/>
  <c r="G196"/>
  <c r="F196"/>
</calcChain>
</file>

<file path=xl/sharedStrings.xml><?xml version="1.0" encoding="utf-8"?>
<sst xmlns="http://schemas.openxmlformats.org/spreadsheetml/2006/main" count="253" uniqueCount="86">
  <si>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</si>
  <si>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</si>
  <si>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</si>
  <si>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</si>
  <si>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</si>
  <si>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</si>
  <si>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</si>
  <si>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</si>
  <si>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</si>
  <si>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</si>
  <si>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</si>
  <si>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</si>
  <si>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</si>
  <si>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</si>
  <si>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</si>
  <si>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</si>
  <si>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</si>
  <si>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</si>
  <si>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</si>
  <si>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</si>
  <si>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</si>
  <si>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</si>
  <si>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</si>
  <si>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</si>
  <si>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</si>
  <si>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</si>
  <si>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</si>
  <si>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</si>
  <si>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</si>
  <si>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</si>
  <si>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</si>
  <si>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</si>
  <si>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</si>
  <si>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</si>
  <si>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</si>
  <si>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</si>
  <si>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</si>
  <si>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</si>
  <si>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</si>
  <si>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Епихова Алла Антоновна</t>
  </si>
  <si>
    <t>Муниципальное казенное общеобразовательное учреждение Средняя общеобразовательная школа п. Идель</t>
  </si>
  <si>
    <t>Чай с молоком</t>
  </si>
  <si>
    <t>Апельсины</t>
  </si>
  <si>
    <t>Бутерброд с сыром (2 вариант)</t>
  </si>
  <si>
    <t>Груша</t>
  </si>
  <si>
    <t>Напиток из шиповника</t>
  </si>
  <si>
    <t>Бананы</t>
  </si>
  <si>
    <t>Кокао с молоком</t>
  </si>
  <si>
    <t>Кофейный напиток с молоком</t>
  </si>
  <si>
    <t>281/406</t>
  </si>
  <si>
    <t>О</t>
  </si>
  <si>
    <t>Чай с лимоном</t>
  </si>
  <si>
    <t>Батон</t>
  </si>
  <si>
    <t>Запеканка пшенная с творогом, соус молочный, сладкий</t>
  </si>
  <si>
    <t>Яблоко</t>
  </si>
  <si>
    <t>Каша гречневая вязкая, яйцо вареное</t>
  </si>
  <si>
    <t>213/267</t>
  </si>
  <si>
    <t>Бутерброд с джемом</t>
  </si>
  <si>
    <t>Ржано-пшеничный</t>
  </si>
  <si>
    <t>Пшенично- формовой</t>
  </si>
  <si>
    <t>Салат из свежих помидоров</t>
  </si>
  <si>
    <t>Плов из говядины</t>
  </si>
  <si>
    <t>Пшенично-формовой</t>
  </si>
  <si>
    <t>Салат из свеклы и моркови</t>
  </si>
  <si>
    <t>Каша из овсяных хлопьев, яйцо вареное</t>
  </si>
  <si>
    <t>234/267</t>
  </si>
  <si>
    <t>347/152</t>
  </si>
  <si>
    <t>Салат из капусты белокочанной</t>
  </si>
  <si>
    <t>Каша "Дружба"</t>
  </si>
  <si>
    <t>282/406</t>
  </si>
  <si>
    <t>Какао с молоком</t>
  </si>
  <si>
    <t>Запеканка рисовая с творогом, соус молочный сладкий</t>
  </si>
  <si>
    <t>350/176</t>
  </si>
  <si>
    <t>Пшеничный формовой</t>
  </si>
  <si>
    <t>Макароны отварные с сыром</t>
  </si>
  <si>
    <t>3=25</t>
  </si>
  <si>
    <t>16=50</t>
  </si>
  <si>
    <t>39=60</t>
  </si>
  <si>
    <t>Тефтели из говядины с рисом, рагу  овощное ( 1-й вариант)</t>
  </si>
  <si>
    <t>Салат из свежых помидоров с перцем</t>
  </si>
  <si>
    <t>Котлета "Школьная" из куры и говядины, каротфель отварной</t>
  </si>
  <si>
    <t>Каша пшеничная, молочная жидкая</t>
  </si>
  <si>
    <t>с 12 лет и старше</t>
  </si>
  <si>
    <t>батон</t>
  </si>
  <si>
    <t>масло сливочное (порциями)</t>
  </si>
  <si>
    <t>Хлеб пшеничный формовой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</si>
</sst>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NumberForma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NumberFormat="1" applyFill="1" applyBorder="1" applyAlignment="1" applyProtection="1">
      <alignment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vertical="top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Normal="100" workbookViewId="0">
      <pane xSplit="4" ySplit="5" topLeftCell="E88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1" t="s">
        <v>40</v>
      </c>
      <c r="D1" s="62"/>
      <c r="E1" s="62"/>
      <c r="F1" s="12" t="s">
        <v>15</v>
      </c>
      <c r="G1" s="2" t="s">
        <v>16</v>
      </c>
      <c r="H1" s="63" t="s">
        <v>38</v>
      </c>
      <c r="I1" s="63"/>
      <c r="J1" s="63"/>
      <c r="K1" s="63"/>
    </row>
    <row r="2" spans="1:12" ht="18">
      <c r="A2" s="35" t="s">
        <v>6</v>
      </c>
      <c r="C2" s="2"/>
      <c r="G2" s="2" t="s">
        <v>17</v>
      </c>
      <c r="H2" s="63" t="s">
        <v>39</v>
      </c>
      <c r="I2" s="63"/>
      <c r="J2" s="63"/>
      <c r="K2" s="63"/>
    </row>
    <row r="3" spans="1:12" ht="17.25" customHeight="1">
      <c r="A3" s="4" t="s">
        <v>8</v>
      </c>
      <c r="C3" s="2"/>
      <c r="D3" s="3"/>
      <c r="E3" s="38" t="s">
        <v>82</v>
      </c>
      <c r="G3" s="2" t="s">
        <v>18</v>
      </c>
      <c r="H3" s="60">
        <v>1</v>
      </c>
      <c r="I3" s="60">
        <v>9</v>
      </c>
      <c r="J3" s="48">
        <v>2026</v>
      </c>
      <c r="K3" s="49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53" t="s">
        <v>81</v>
      </c>
      <c r="F6" s="54">
        <v>200</v>
      </c>
      <c r="G6" s="54">
        <v>7.3</v>
      </c>
      <c r="H6" s="54">
        <v>6.5</v>
      </c>
      <c r="I6" s="54">
        <v>35.4</v>
      </c>
      <c r="J6" s="54">
        <v>229</v>
      </c>
      <c r="K6" s="55">
        <v>232</v>
      </c>
      <c r="L6" s="54"/>
    </row>
    <row r="7" spans="1:12" ht="15">
      <c r="A7" s="23"/>
      <c r="B7" s="15"/>
      <c r="C7" s="11"/>
      <c r="D7" s="6" t="s">
        <v>21</v>
      </c>
      <c r="E7" s="56" t="s">
        <v>41</v>
      </c>
      <c r="F7" s="57">
        <v>200</v>
      </c>
      <c r="G7" s="57">
        <v>1.6</v>
      </c>
      <c r="H7" s="57">
        <v>1.3</v>
      </c>
      <c r="I7" s="57">
        <v>9.9</v>
      </c>
      <c r="J7" s="57">
        <v>58</v>
      </c>
      <c r="K7" s="58">
        <v>460</v>
      </c>
      <c r="L7" s="57"/>
    </row>
    <row r="8" spans="1:12" ht="15">
      <c r="A8" s="23"/>
      <c r="B8" s="15"/>
      <c r="C8" s="11"/>
      <c r="D8" s="7" t="s">
        <v>22</v>
      </c>
      <c r="E8" s="56" t="s">
        <v>43</v>
      </c>
      <c r="F8" s="57">
        <v>40</v>
      </c>
      <c r="G8" s="57">
        <v>5.9</v>
      </c>
      <c r="H8" s="57">
        <v>9.3000000000000007</v>
      </c>
      <c r="I8" s="57">
        <v>8.9</v>
      </c>
      <c r="J8" s="57">
        <v>143.1</v>
      </c>
      <c r="K8" s="58">
        <v>64</v>
      </c>
      <c r="L8" s="57"/>
    </row>
    <row r="9" spans="1:12" ht="15">
      <c r="A9" s="23"/>
      <c r="B9" s="15"/>
      <c r="C9" s="11"/>
      <c r="D9" s="7" t="s">
        <v>22</v>
      </c>
      <c r="E9" s="56" t="s">
        <v>52</v>
      </c>
      <c r="F9" s="57">
        <v>40</v>
      </c>
      <c r="G9" s="57">
        <v>3</v>
      </c>
      <c r="H9" s="57">
        <v>1.2</v>
      </c>
      <c r="I9" s="57">
        <v>20.6</v>
      </c>
      <c r="J9" s="57">
        <v>104.6</v>
      </c>
      <c r="K9" s="58">
        <v>576</v>
      </c>
      <c r="L9" s="57"/>
    </row>
    <row r="10" spans="1:12" ht="15">
      <c r="A10" s="23"/>
      <c r="B10" s="15"/>
      <c r="C10" s="11"/>
      <c r="D10" s="7" t="s">
        <v>23</v>
      </c>
      <c r="E10" s="59" t="s">
        <v>42</v>
      </c>
      <c r="F10" s="57">
        <v>100</v>
      </c>
      <c r="G10" s="57">
        <v>0.9</v>
      </c>
      <c r="H10" s="57">
        <v>0.2</v>
      </c>
      <c r="I10" s="57">
        <v>8.1</v>
      </c>
      <c r="J10" s="57">
        <v>38</v>
      </c>
      <c r="K10" s="58">
        <v>82</v>
      </c>
      <c r="L10" s="57"/>
    </row>
    <row r="11" spans="1:12" ht="15">
      <c r="A11" s="23"/>
      <c r="B11" s="15"/>
      <c r="C11" s="11"/>
      <c r="D11" s="7"/>
      <c r="E11" s="59"/>
      <c r="F11" s="57"/>
      <c r="G11" s="57"/>
      <c r="H11" s="57"/>
      <c r="I11" s="57"/>
      <c r="J11" s="57"/>
      <c r="K11" s="58"/>
      <c r="L11" s="57"/>
    </row>
    <row r="12" spans="1:12" ht="15">
      <c r="A12" s="23"/>
      <c r="B12" s="15"/>
      <c r="C12" s="11"/>
      <c r="D12" s="6"/>
      <c r="E12" s="59"/>
      <c r="F12" s="57"/>
      <c r="G12" s="57"/>
      <c r="H12" s="57"/>
      <c r="I12" s="57"/>
      <c r="J12" s="57"/>
      <c r="K12" s="58"/>
      <c r="L12" s="57"/>
    </row>
    <row r="13" spans="1:12" ht="15">
      <c r="A13" s="24"/>
      <c r="B13" s="17"/>
      <c r="C13" s="8"/>
      <c r="D13" s="18" t="s">
        <v>32</v>
      </c>
      <c r="E13" s="9"/>
      <c r="F13" s="19">
        <f>SUM(F6:F12)</f>
        <v>580</v>
      </c>
      <c r="G13" s="19">
        <f t="shared" ref="G13:J13" si="0">SUM(G6:G12)</f>
        <v>18.7</v>
      </c>
      <c r="H13" s="19">
        <f t="shared" si="0"/>
        <v>18.5</v>
      </c>
      <c r="I13" s="19">
        <f t="shared" si="0"/>
        <v>82.899999999999991</v>
      </c>
      <c r="J13" s="19">
        <f t="shared" si="0"/>
        <v>572.70000000000005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64" t="s">
        <v>4</v>
      </c>
      <c r="D24" s="65"/>
      <c r="E24" s="31"/>
      <c r="F24" s="32">
        <f>F13+F23</f>
        <v>580</v>
      </c>
      <c r="G24" s="32">
        <f t="shared" ref="G24:J24" si="4">G13+G23</f>
        <v>18.7</v>
      </c>
      <c r="H24" s="32">
        <f t="shared" si="4"/>
        <v>18.5</v>
      </c>
      <c r="I24" s="32">
        <f t="shared" si="4"/>
        <v>82.899999999999991</v>
      </c>
      <c r="J24" s="32">
        <f t="shared" si="4"/>
        <v>572.70000000000005</v>
      </c>
      <c r="K24" s="32"/>
      <c r="L24" s="32">
        <f t="shared" ref="L24" si="5">L13+L23</f>
        <v>0</v>
      </c>
    </row>
    <row r="25" spans="1:12" ht="30">
      <c r="A25" s="14">
        <v>1</v>
      </c>
      <c r="B25" s="15">
        <v>2</v>
      </c>
      <c r="C25" s="22" t="s">
        <v>19</v>
      </c>
      <c r="D25" s="5" t="s">
        <v>20</v>
      </c>
      <c r="E25" s="50" t="s">
        <v>53</v>
      </c>
      <c r="F25" s="40">
        <v>250</v>
      </c>
      <c r="G25" s="40">
        <v>18.7</v>
      </c>
      <c r="H25" s="40">
        <v>11.8</v>
      </c>
      <c r="I25" s="40">
        <v>54.1</v>
      </c>
      <c r="J25" s="40">
        <v>398.2</v>
      </c>
      <c r="K25" s="41" t="s">
        <v>49</v>
      </c>
      <c r="L25" s="40"/>
    </row>
    <row r="26" spans="1:12" ht="15">
      <c r="A26" s="14"/>
      <c r="B26" s="15"/>
      <c r="C26" s="11"/>
      <c r="D26" s="6" t="s">
        <v>21</v>
      </c>
      <c r="E26" s="42" t="s">
        <v>51</v>
      </c>
      <c r="F26" s="43">
        <v>200</v>
      </c>
      <c r="G26" s="43">
        <v>0.3</v>
      </c>
      <c r="H26" s="43">
        <v>0.1</v>
      </c>
      <c r="I26" s="43">
        <v>7.7</v>
      </c>
      <c r="J26" s="43">
        <v>32.6</v>
      </c>
      <c r="K26" s="44">
        <v>459</v>
      </c>
      <c r="L26" s="43"/>
    </row>
    <row r="27" spans="1:12" ht="15">
      <c r="A27" s="14"/>
      <c r="B27" s="15"/>
      <c r="C27" s="11"/>
      <c r="D27" s="7" t="s">
        <v>22</v>
      </c>
      <c r="E27" s="42" t="s">
        <v>83</v>
      </c>
      <c r="F27" s="43">
        <v>40</v>
      </c>
      <c r="G27" s="43">
        <v>3</v>
      </c>
      <c r="H27" s="43">
        <v>1.2</v>
      </c>
      <c r="I27" s="43">
        <v>20.6</v>
      </c>
      <c r="J27" s="43">
        <v>104.6</v>
      </c>
      <c r="K27" s="44">
        <v>576</v>
      </c>
      <c r="L27" s="43"/>
    </row>
    <row r="28" spans="1:12" ht="15">
      <c r="A28" s="14"/>
      <c r="B28" s="15"/>
      <c r="C28" s="11"/>
      <c r="D28" s="7"/>
      <c r="E28" s="51" t="s">
        <v>84</v>
      </c>
      <c r="F28" s="43">
        <v>10</v>
      </c>
      <c r="G28" s="43">
        <v>0.1</v>
      </c>
      <c r="H28" s="43">
        <v>7.2</v>
      </c>
      <c r="I28" s="43">
        <v>0.1</v>
      </c>
      <c r="J28" s="43">
        <v>66.099999999999994</v>
      </c>
      <c r="K28" s="44">
        <v>79</v>
      </c>
      <c r="L28" s="43"/>
    </row>
    <row r="29" spans="1:12" ht="15">
      <c r="A29" s="14"/>
      <c r="B29" s="15"/>
      <c r="C29" s="11"/>
      <c r="D29" s="7" t="s">
        <v>23</v>
      </c>
      <c r="E29" s="51" t="s">
        <v>54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38</v>
      </c>
      <c r="K29" s="44">
        <v>82</v>
      </c>
      <c r="L29" s="43"/>
    </row>
    <row r="30" spans="1:12" ht="15.75" thickBot="1">
      <c r="A30" s="14"/>
      <c r="B30" s="15"/>
      <c r="C30" s="11"/>
      <c r="D30" s="6"/>
      <c r="E30" s="5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32</v>
      </c>
      <c r="E32" s="9"/>
      <c r="F32" s="19">
        <f>SUM(F25:F31)</f>
        <v>600</v>
      </c>
      <c r="G32" s="19">
        <f t="shared" ref="G32" si="6">SUM(G25:G31)</f>
        <v>22.5</v>
      </c>
      <c r="H32" s="19">
        <f>SUM(H25:H31)</f>
        <v>20.7</v>
      </c>
      <c r="I32" s="19">
        <f t="shared" ref="I32" si="7">SUM(I25:I31)</f>
        <v>92.3</v>
      </c>
      <c r="J32" s="19">
        <f t="shared" ref="J32" si="8">SUM(J25:J31)</f>
        <v>639.5</v>
      </c>
      <c r="K32" s="25"/>
      <c r="L32" s="19"/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" si="9">SUM(G33:G41)</f>
        <v>0</v>
      </c>
      <c r="H42" s="19">
        <f t="shared" ref="H42" si="10">SUM(H33:H41)</f>
        <v>0</v>
      </c>
      <c r="I42" s="19">
        <f t="shared" ref="I42" si="11">SUM(I33:I41)</f>
        <v>0</v>
      </c>
      <c r="J42" s="19">
        <f t="shared" ref="J42:L42" si="12">SUM(J33:J41)</f>
        <v>0</v>
      </c>
      <c r="K42" s="25"/>
      <c r="L42" s="19">
        <f t="shared" si="12"/>
        <v>0</v>
      </c>
    </row>
    <row r="43" spans="1:12" ht="15.75" customHeight="1">
      <c r="A43" s="33">
        <f>A25</f>
        <v>1</v>
      </c>
      <c r="B43" s="33">
        <f>B25</f>
        <v>2</v>
      </c>
      <c r="C43" s="64" t="s">
        <v>4</v>
      </c>
      <c r="D43" s="65"/>
      <c r="E43" s="31"/>
      <c r="F43" s="32">
        <f>F32+F42</f>
        <v>600</v>
      </c>
      <c r="G43" s="32">
        <f t="shared" ref="G43" si="13">G32+G42</f>
        <v>22.5</v>
      </c>
      <c r="H43" s="32">
        <f t="shared" ref="H43" si="14">H32+H42</f>
        <v>20.7</v>
      </c>
      <c r="I43" s="32">
        <f t="shared" ref="I43" si="15">I32+I42</f>
        <v>92.3</v>
      </c>
      <c r="J43" s="32">
        <f t="shared" ref="J43:L43" si="16">J32+J42</f>
        <v>639.5</v>
      </c>
      <c r="K43" s="32"/>
      <c r="L43" s="32">
        <f t="shared" si="16"/>
        <v>0</v>
      </c>
    </row>
    <row r="44" spans="1:12" ht="15">
      <c r="A44" s="20">
        <v>1</v>
      </c>
      <c r="B44" s="21">
        <v>3</v>
      </c>
      <c r="C44" s="22" t="s">
        <v>19</v>
      </c>
      <c r="D44" s="5" t="s">
        <v>20</v>
      </c>
      <c r="E44" s="39" t="s">
        <v>55</v>
      </c>
      <c r="F44" s="40">
        <v>240</v>
      </c>
      <c r="G44" s="40">
        <v>13.8</v>
      </c>
      <c r="H44" s="40">
        <v>12.1</v>
      </c>
      <c r="I44" s="54">
        <v>31.8</v>
      </c>
      <c r="J44" s="40">
        <v>291.10000000000002</v>
      </c>
      <c r="K44" s="41" t="s">
        <v>56</v>
      </c>
      <c r="L44" s="40"/>
    </row>
    <row r="45" spans="1:12" ht="15">
      <c r="A45" s="23"/>
      <c r="B45" s="15"/>
      <c r="C45" s="11"/>
      <c r="D45" s="6" t="s">
        <v>21</v>
      </c>
      <c r="E45" s="42" t="s">
        <v>48</v>
      </c>
      <c r="F45" s="43">
        <v>200</v>
      </c>
      <c r="G45" s="43">
        <v>3</v>
      </c>
      <c r="H45" s="43">
        <v>2.7</v>
      </c>
      <c r="I45" s="43">
        <v>16.3</v>
      </c>
      <c r="J45" s="43">
        <v>101.2</v>
      </c>
      <c r="K45" s="44">
        <v>465</v>
      </c>
      <c r="L45" s="43"/>
    </row>
    <row r="46" spans="1:12" ht="15">
      <c r="A46" s="23"/>
      <c r="B46" s="15"/>
      <c r="C46" s="11"/>
      <c r="D46" s="7" t="s">
        <v>22</v>
      </c>
      <c r="E46" s="42" t="s">
        <v>57</v>
      </c>
      <c r="F46" s="43">
        <v>40</v>
      </c>
      <c r="G46" s="43">
        <v>1.6</v>
      </c>
      <c r="H46" s="57">
        <v>4.2</v>
      </c>
      <c r="I46" s="43">
        <v>20.6</v>
      </c>
      <c r="J46" s="43">
        <v>126.8</v>
      </c>
      <c r="K46" s="44">
        <v>73</v>
      </c>
      <c r="L46" s="43" t="s">
        <v>76</v>
      </c>
    </row>
    <row r="47" spans="1:12" ht="15">
      <c r="A47" s="23"/>
      <c r="B47" s="15"/>
      <c r="C47" s="11"/>
      <c r="D47" s="7" t="s">
        <v>22</v>
      </c>
      <c r="E47" s="42" t="s">
        <v>52</v>
      </c>
      <c r="F47" s="43">
        <v>20</v>
      </c>
      <c r="G47" s="43">
        <v>1.5</v>
      </c>
      <c r="H47" s="43">
        <v>0.6</v>
      </c>
      <c r="I47" s="43">
        <v>10.3</v>
      </c>
      <c r="J47" s="43">
        <v>52.3</v>
      </c>
      <c r="K47" s="44">
        <v>576</v>
      </c>
      <c r="L47" s="43" t="s">
        <v>75</v>
      </c>
    </row>
    <row r="48" spans="1:12" ht="15">
      <c r="A48" s="23"/>
      <c r="B48" s="15"/>
      <c r="C48" s="11"/>
      <c r="D48" s="7" t="s">
        <v>23</v>
      </c>
      <c r="E48" s="42" t="s">
        <v>44</v>
      </c>
      <c r="F48" s="43">
        <v>100</v>
      </c>
      <c r="G48" s="43">
        <v>0.4</v>
      </c>
      <c r="H48" s="43">
        <v>0.3</v>
      </c>
      <c r="I48" s="43">
        <v>10.4</v>
      </c>
      <c r="J48" s="43">
        <v>45.9</v>
      </c>
      <c r="K48" s="44">
        <v>82</v>
      </c>
      <c r="L48" s="43" t="s">
        <v>77</v>
      </c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32</v>
      </c>
      <c r="E51" s="9"/>
      <c r="F51" s="19">
        <f>SUM(F44:F50)</f>
        <v>600</v>
      </c>
      <c r="G51" s="19">
        <f t="shared" ref="G51" si="17">SUM(G44:G50)</f>
        <v>20.3</v>
      </c>
      <c r="H51" s="19">
        <f t="shared" ref="H51" si="18">SUM(H44:H50)</f>
        <v>19.900000000000002</v>
      </c>
      <c r="I51" s="19">
        <f t="shared" ref="I51" si="19">SUM(I44:I50)</f>
        <v>89.4</v>
      </c>
      <c r="J51" s="19">
        <f t="shared" ref="J51:L51" si="20">SUM(J44:J50)</f>
        <v>617.29999999999995</v>
      </c>
      <c r="K51" s="25"/>
      <c r="L51" s="19">
        <f t="shared" si="20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" si="21">SUM(G52:G60)</f>
        <v>0</v>
      </c>
      <c r="H61" s="19">
        <f t="shared" ref="H61" si="22">SUM(H52:H60)</f>
        <v>0</v>
      </c>
      <c r="I61" s="19">
        <f t="shared" ref="I61" si="23">SUM(I52:I60)</f>
        <v>0</v>
      </c>
      <c r="J61" s="19">
        <f t="shared" ref="J61:L61" si="24">SUM(J52:J60)</f>
        <v>0</v>
      </c>
      <c r="K61" s="25"/>
      <c r="L61" s="19">
        <f t="shared" si="24"/>
        <v>0</v>
      </c>
    </row>
    <row r="62" spans="1:12" ht="15.75" customHeight="1">
      <c r="A62" s="29">
        <f>A44</f>
        <v>1</v>
      </c>
      <c r="B62" s="30">
        <f>B44</f>
        <v>3</v>
      </c>
      <c r="C62" s="64" t="s">
        <v>4</v>
      </c>
      <c r="D62" s="65"/>
      <c r="E62" s="31"/>
      <c r="F62" s="32">
        <f>F51+F61</f>
        <v>600</v>
      </c>
      <c r="G62" s="32">
        <f t="shared" ref="G62" si="25">G51+G61</f>
        <v>20.3</v>
      </c>
      <c r="H62" s="32">
        <f t="shared" ref="H62" si="26">H51+H61</f>
        <v>19.900000000000002</v>
      </c>
      <c r="I62" s="32">
        <f t="shared" ref="I62" si="27">I51+I61</f>
        <v>89.4</v>
      </c>
      <c r="J62" s="32">
        <f t="shared" ref="J62:L62" si="28">J51+J61</f>
        <v>617.29999999999995</v>
      </c>
      <c r="K62" s="32"/>
      <c r="L62" s="32">
        <f t="shared" si="28"/>
        <v>0</v>
      </c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39" t="s">
        <v>74</v>
      </c>
      <c r="F63" s="40">
        <v>200</v>
      </c>
      <c r="G63" s="40">
        <v>12.1</v>
      </c>
      <c r="H63" s="40">
        <v>10</v>
      </c>
      <c r="I63" s="40">
        <v>35.299999999999997</v>
      </c>
      <c r="J63" s="40">
        <v>280.10000000000002</v>
      </c>
      <c r="K63" s="41">
        <v>259</v>
      </c>
      <c r="L63" s="40"/>
    </row>
    <row r="64" spans="1:12" ht="15">
      <c r="A64" s="23"/>
      <c r="B64" s="15"/>
      <c r="C64" s="11"/>
      <c r="D64" s="6" t="s">
        <v>21</v>
      </c>
      <c r="E64" s="42" t="s">
        <v>47</v>
      </c>
      <c r="F64" s="43">
        <v>200</v>
      </c>
      <c r="G64" s="43">
        <v>3.5</v>
      </c>
      <c r="H64" s="43">
        <v>2.9</v>
      </c>
      <c r="I64" s="43">
        <v>13.9</v>
      </c>
      <c r="J64" s="43">
        <v>95.9</v>
      </c>
      <c r="K64" s="44">
        <v>462</v>
      </c>
      <c r="L64" s="43"/>
    </row>
    <row r="65" spans="1:12" ht="15">
      <c r="A65" s="23"/>
      <c r="B65" s="15"/>
      <c r="C65" s="11"/>
      <c r="D65" s="7" t="s">
        <v>22</v>
      </c>
      <c r="E65" s="51" t="s">
        <v>59</v>
      </c>
      <c r="F65" s="43">
        <v>40</v>
      </c>
      <c r="G65" s="43">
        <v>3</v>
      </c>
      <c r="H65" s="57">
        <v>0.3</v>
      </c>
      <c r="I65" s="43">
        <v>19.7</v>
      </c>
      <c r="J65" s="43">
        <v>93.8</v>
      </c>
      <c r="K65" s="44">
        <v>573</v>
      </c>
      <c r="L65" s="43"/>
    </row>
    <row r="66" spans="1:12" ht="15">
      <c r="A66" s="23"/>
      <c r="B66" s="15"/>
      <c r="C66" s="11"/>
      <c r="D66" s="7" t="s">
        <v>22</v>
      </c>
      <c r="E66" s="51" t="s">
        <v>58</v>
      </c>
      <c r="F66" s="43">
        <v>30</v>
      </c>
      <c r="G66" s="43">
        <v>2</v>
      </c>
      <c r="H66" s="43">
        <v>0.4</v>
      </c>
      <c r="I66" s="43">
        <v>11.9</v>
      </c>
      <c r="J66" s="43">
        <v>59.4</v>
      </c>
      <c r="K66" s="44">
        <v>575</v>
      </c>
      <c r="L66" s="43"/>
    </row>
    <row r="67" spans="1:12" ht="15">
      <c r="A67" s="23"/>
      <c r="B67" s="15"/>
      <c r="C67" s="11"/>
      <c r="D67" s="7" t="s">
        <v>25</v>
      </c>
      <c r="E67" s="51" t="s">
        <v>60</v>
      </c>
      <c r="F67" s="43">
        <v>100</v>
      </c>
      <c r="G67" s="43">
        <v>1</v>
      </c>
      <c r="H67" s="43">
        <v>6.1</v>
      </c>
      <c r="I67" s="43">
        <v>3.6</v>
      </c>
      <c r="J67" s="43">
        <v>74.3</v>
      </c>
      <c r="K67" s="44">
        <v>17</v>
      </c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570</v>
      </c>
      <c r="G70" s="19">
        <f t="shared" ref="G70" si="29">SUM(G63:G69)</f>
        <v>21.6</v>
      </c>
      <c r="H70" s="19">
        <f t="shared" ref="H70" si="30">SUM(H63:H69)</f>
        <v>19.700000000000003</v>
      </c>
      <c r="I70" s="19">
        <f t="shared" ref="I70" si="31">SUM(I63:I69)</f>
        <v>84.399999999999991</v>
      </c>
      <c r="J70" s="19">
        <f t="shared" ref="J70:L70" si="32">SUM(J63:J69)</f>
        <v>603.5</v>
      </c>
      <c r="K70" s="25"/>
      <c r="L70" s="19">
        <f t="shared" si="32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" si="33">SUM(G71:G79)</f>
        <v>0</v>
      </c>
      <c r="H80" s="19">
        <f t="shared" ref="H80" si="34">SUM(H71:H79)</f>
        <v>0</v>
      </c>
      <c r="I80" s="19">
        <f t="shared" ref="I80" si="35">SUM(I71:I79)</f>
        <v>0</v>
      </c>
      <c r="J80" s="19">
        <f>SUM(J71:J79)</f>
        <v>0</v>
      </c>
      <c r="K80" s="25"/>
      <c r="L80" s="19">
        <f t="shared" ref="L80" si="36">SUM(L71:L79)</f>
        <v>0</v>
      </c>
    </row>
    <row r="81" spans="1:12" ht="15.75" customHeight="1" thickBot="1">
      <c r="A81" s="29">
        <f>A63</f>
        <v>1</v>
      </c>
      <c r="B81" s="30">
        <f>B63</f>
        <v>4</v>
      </c>
      <c r="C81" s="64" t="s">
        <v>4</v>
      </c>
      <c r="D81" s="65"/>
      <c r="E81" s="31"/>
      <c r="F81" s="32">
        <f>F70+F80</f>
        <v>570</v>
      </c>
      <c r="G81" s="32">
        <f t="shared" ref="G81" si="37">G70+G80</f>
        <v>21.6</v>
      </c>
      <c r="H81" s="32">
        <f t="shared" ref="H81" si="38">H70+H80</f>
        <v>19.700000000000003</v>
      </c>
      <c r="I81" s="32">
        <f t="shared" ref="I81" si="39">I70+I80</f>
        <v>84.399999999999991</v>
      </c>
      <c r="J81" s="32">
        <f t="shared" ref="J81:L81" si="40">J70+J80</f>
        <v>603.5</v>
      </c>
      <c r="K81" s="32"/>
      <c r="L81" s="32">
        <f t="shared" si="40"/>
        <v>0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39" t="s">
        <v>61</v>
      </c>
      <c r="F82" s="40">
        <v>200</v>
      </c>
      <c r="G82" s="40">
        <v>16.3</v>
      </c>
      <c r="H82" s="40">
        <v>18.3</v>
      </c>
      <c r="I82" s="40">
        <v>34.9</v>
      </c>
      <c r="J82" s="40">
        <v>369.8</v>
      </c>
      <c r="K82" s="41">
        <v>330</v>
      </c>
      <c r="L82" s="40"/>
    </row>
    <row r="83" spans="1:12" ht="15">
      <c r="A83" s="23"/>
      <c r="B83" s="15"/>
      <c r="C83" s="11"/>
      <c r="D83" s="6" t="s">
        <v>21</v>
      </c>
      <c r="E83" s="42" t="s">
        <v>45</v>
      </c>
      <c r="F83" s="43">
        <v>200</v>
      </c>
      <c r="G83" s="43">
        <v>0.7</v>
      </c>
      <c r="H83" s="43">
        <v>0.3</v>
      </c>
      <c r="I83" s="43">
        <v>18.3</v>
      </c>
      <c r="J83" s="43">
        <v>78.2</v>
      </c>
      <c r="K83" s="44">
        <v>496</v>
      </c>
      <c r="L83" s="43"/>
    </row>
    <row r="84" spans="1:12" ht="15">
      <c r="A84" s="23"/>
      <c r="B84" s="15"/>
      <c r="C84" s="11"/>
      <c r="D84" s="7" t="s">
        <v>22</v>
      </c>
      <c r="E84" s="42" t="s">
        <v>62</v>
      </c>
      <c r="F84" s="43">
        <v>40</v>
      </c>
      <c r="G84" s="43">
        <v>3</v>
      </c>
      <c r="H84" s="43">
        <v>0.3</v>
      </c>
      <c r="I84" s="43">
        <v>19.7</v>
      </c>
      <c r="J84" s="43">
        <v>93.8</v>
      </c>
      <c r="K84" s="44">
        <v>573</v>
      </c>
      <c r="L84" s="43"/>
    </row>
    <row r="85" spans="1:12" ht="15">
      <c r="A85" s="23"/>
      <c r="B85" s="15"/>
      <c r="C85" s="11"/>
      <c r="D85" s="7" t="s">
        <v>22</v>
      </c>
      <c r="E85" s="42" t="s">
        <v>58</v>
      </c>
      <c r="F85" s="43">
        <v>20</v>
      </c>
      <c r="G85" s="43">
        <v>1.4</v>
      </c>
      <c r="H85" s="43">
        <v>0.3</v>
      </c>
      <c r="I85" s="43">
        <v>8</v>
      </c>
      <c r="J85" s="43">
        <v>39.6</v>
      </c>
      <c r="K85" s="44">
        <v>575</v>
      </c>
      <c r="L85" s="43"/>
    </row>
    <row r="86" spans="1:12" ht="15">
      <c r="A86" s="23"/>
      <c r="B86" s="15"/>
      <c r="C86" s="11"/>
      <c r="D86" s="7" t="s">
        <v>25</v>
      </c>
      <c r="E86" s="42" t="s">
        <v>63</v>
      </c>
      <c r="F86" s="43">
        <v>100</v>
      </c>
      <c r="G86" s="43">
        <v>1.4</v>
      </c>
      <c r="H86" s="43">
        <v>6.1</v>
      </c>
      <c r="I86" s="43">
        <v>7.3</v>
      </c>
      <c r="J86" s="43">
        <v>89.1</v>
      </c>
      <c r="K86" s="44">
        <v>27</v>
      </c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32</v>
      </c>
      <c r="E89" s="9"/>
      <c r="F89" s="19">
        <f>SUM(F82:F88)</f>
        <v>560</v>
      </c>
      <c r="G89" s="19">
        <f t="shared" ref="G89" si="41">SUM(G82:G88)</f>
        <v>22.799999999999997</v>
      </c>
      <c r="H89" s="19">
        <f t="shared" ref="H89" si="42">SUM(H82:H88)</f>
        <v>25.300000000000004</v>
      </c>
      <c r="I89" s="19">
        <f t="shared" ref="I89" si="43">SUM(I82:I88)</f>
        <v>88.2</v>
      </c>
      <c r="J89" s="19">
        <f t="shared" ref="J89:L89" si="44">SUM(J82:J88)</f>
        <v>670.5</v>
      </c>
      <c r="K89" s="25"/>
      <c r="L89" s="19">
        <f t="shared" si="44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" si="45">SUM(G90:G98)</f>
        <v>0</v>
      </c>
      <c r="H99" s="19">
        <f t="shared" ref="H99" si="46">SUM(H90:H98)</f>
        <v>0</v>
      </c>
      <c r="I99" s="19">
        <f t="shared" ref="I99" si="47">SUM(I90:I98)</f>
        <v>0</v>
      </c>
      <c r="J99" s="19">
        <f t="shared" ref="J99:L99" si="48">SUM(J90:J98)</f>
        <v>0</v>
      </c>
      <c r="K99" s="25"/>
      <c r="L99" s="19">
        <f t="shared" si="48"/>
        <v>0</v>
      </c>
    </row>
    <row r="100" spans="1:12" ht="15.75" customHeight="1">
      <c r="A100" s="29">
        <f>A82</f>
        <v>1</v>
      </c>
      <c r="B100" s="30">
        <f>B82</f>
        <v>5</v>
      </c>
      <c r="C100" s="64" t="s">
        <v>4</v>
      </c>
      <c r="D100" s="65"/>
      <c r="E100" s="31"/>
      <c r="F100" s="32">
        <f>F89+F99</f>
        <v>560</v>
      </c>
      <c r="G100" s="32">
        <f t="shared" ref="G100" si="49">G89+G99</f>
        <v>22.799999999999997</v>
      </c>
      <c r="H100" s="32">
        <f t="shared" ref="H100" si="50">H89+H99</f>
        <v>25.300000000000004</v>
      </c>
      <c r="I100" s="32">
        <f t="shared" ref="I100" si="51">I89+I99</f>
        <v>88.2</v>
      </c>
      <c r="J100" s="32">
        <f t="shared" ref="J100:L100" si="52">J89+J99</f>
        <v>670.5</v>
      </c>
      <c r="K100" s="32"/>
      <c r="L100" s="32">
        <f t="shared" si="52"/>
        <v>0</v>
      </c>
    </row>
    <row r="101" spans="1:12" ht="15">
      <c r="A101" s="20">
        <v>2</v>
      </c>
      <c r="B101" s="21">
        <v>1</v>
      </c>
      <c r="C101" s="22" t="s">
        <v>19</v>
      </c>
      <c r="D101" s="5" t="s">
        <v>20</v>
      </c>
      <c r="E101" s="39" t="s">
        <v>64</v>
      </c>
      <c r="F101" s="40">
        <v>240</v>
      </c>
      <c r="G101" s="40">
        <v>12.1</v>
      </c>
      <c r="H101" s="40">
        <v>12.9</v>
      </c>
      <c r="I101" s="40">
        <v>28.7</v>
      </c>
      <c r="J101" s="40">
        <v>279.5</v>
      </c>
      <c r="K101" s="41" t="s">
        <v>65</v>
      </c>
      <c r="L101" s="40"/>
    </row>
    <row r="102" spans="1:12" ht="15">
      <c r="A102" s="23"/>
      <c r="B102" s="15"/>
      <c r="C102" s="11"/>
      <c r="D102" s="6" t="s">
        <v>21</v>
      </c>
      <c r="E102" s="42" t="s">
        <v>48</v>
      </c>
      <c r="F102" s="43">
        <v>200</v>
      </c>
      <c r="G102" s="43">
        <v>3</v>
      </c>
      <c r="H102" s="43">
        <v>2.7</v>
      </c>
      <c r="I102" s="43">
        <v>16.3</v>
      </c>
      <c r="J102" s="43">
        <v>101.2</v>
      </c>
      <c r="K102" s="44">
        <v>465</v>
      </c>
      <c r="L102" s="43"/>
    </row>
    <row r="103" spans="1:12" ht="15" customHeight="1">
      <c r="A103" s="23"/>
      <c r="B103" s="15"/>
      <c r="C103" s="11"/>
      <c r="D103" s="7" t="s">
        <v>22</v>
      </c>
      <c r="E103" s="42" t="s">
        <v>52</v>
      </c>
      <c r="F103" s="43">
        <v>60</v>
      </c>
      <c r="G103" s="43">
        <v>4.5</v>
      </c>
      <c r="H103" s="43">
        <v>1.8</v>
      </c>
      <c r="I103" s="43">
        <v>30.9</v>
      </c>
      <c r="J103" s="43">
        <v>157.1</v>
      </c>
      <c r="K103" s="44">
        <v>576</v>
      </c>
      <c r="L103" s="43"/>
    </row>
    <row r="104" spans="1:12" ht="15">
      <c r="A104" s="23"/>
      <c r="B104" s="15"/>
      <c r="C104" s="11"/>
      <c r="D104" s="7" t="s">
        <v>23</v>
      </c>
      <c r="E104" s="42" t="s">
        <v>42</v>
      </c>
      <c r="F104" s="43">
        <v>100</v>
      </c>
      <c r="G104" s="43">
        <v>0.9</v>
      </c>
      <c r="H104" s="43">
        <v>0.2</v>
      </c>
      <c r="I104" s="43">
        <v>8.1</v>
      </c>
      <c r="J104" s="43">
        <v>38</v>
      </c>
      <c r="K104" s="44">
        <v>82</v>
      </c>
      <c r="L104" s="43"/>
    </row>
    <row r="105" spans="1:12" ht="1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600</v>
      </c>
      <c r="G108" s="19">
        <f t="shared" ref="G108:J108" si="53">SUM(G101:G107)</f>
        <v>20.5</v>
      </c>
      <c r="H108" s="19">
        <f t="shared" si="53"/>
        <v>17.600000000000001</v>
      </c>
      <c r="I108" s="19">
        <f t="shared" si="53"/>
        <v>84</v>
      </c>
      <c r="J108" s="19">
        <f t="shared" si="53"/>
        <v>575.79999999999995</v>
      </c>
      <c r="K108" s="25"/>
      <c r="L108" s="19">
        <f t="shared" ref="L108" si="54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26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27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29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31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55">SUM(G109:G117)</f>
        <v>0</v>
      </c>
      <c r="H118" s="19">
        <f t="shared" si="55"/>
        <v>0</v>
      </c>
      <c r="I118" s="19">
        <f t="shared" si="55"/>
        <v>0</v>
      </c>
      <c r="J118" s="19">
        <f t="shared" si="55"/>
        <v>0</v>
      </c>
      <c r="K118" s="25"/>
      <c r="L118" s="19">
        <f t="shared" ref="L118" si="56">SUM(L109:L117)</f>
        <v>0</v>
      </c>
    </row>
    <row r="119" spans="1:12" ht="15">
      <c r="A119" s="29">
        <f>A101</f>
        <v>2</v>
      </c>
      <c r="B119" s="30">
        <f>B101</f>
        <v>1</v>
      </c>
      <c r="C119" s="64" t="s">
        <v>4</v>
      </c>
      <c r="D119" s="65"/>
      <c r="E119" s="31"/>
      <c r="F119" s="32">
        <f>F108+F118</f>
        <v>600</v>
      </c>
      <c r="G119" s="32">
        <f t="shared" ref="G119" si="57">G108+G118</f>
        <v>20.5</v>
      </c>
      <c r="H119" s="32">
        <f t="shared" ref="H119" si="58">H108+H118</f>
        <v>17.600000000000001</v>
      </c>
      <c r="I119" s="32">
        <f t="shared" ref="I119" si="59">I108+I118</f>
        <v>84</v>
      </c>
      <c r="J119" s="32">
        <f t="shared" ref="J119:L119" si="60">J108+J118</f>
        <v>575.79999999999995</v>
      </c>
      <c r="K119" s="32"/>
      <c r="L119" s="32">
        <f t="shared" si="60"/>
        <v>0</v>
      </c>
    </row>
    <row r="120" spans="1:12" ht="25.5">
      <c r="A120" s="14">
        <v>2</v>
      </c>
      <c r="B120" s="15">
        <v>2</v>
      </c>
      <c r="C120" s="22" t="s">
        <v>19</v>
      </c>
      <c r="D120" s="5" t="s">
        <v>20</v>
      </c>
      <c r="E120" s="39" t="s">
        <v>80</v>
      </c>
      <c r="F120" s="40">
        <v>250</v>
      </c>
      <c r="G120" s="40">
        <v>19.5</v>
      </c>
      <c r="H120" s="40">
        <v>16.8</v>
      </c>
      <c r="I120" s="40">
        <v>28.8</v>
      </c>
      <c r="J120" s="40">
        <v>343.3</v>
      </c>
      <c r="K120" s="41" t="s">
        <v>66</v>
      </c>
      <c r="L120" s="40"/>
    </row>
    <row r="121" spans="1:12" ht="15">
      <c r="A121" s="14"/>
      <c r="B121" s="15"/>
      <c r="C121" s="11"/>
      <c r="D121" s="6" t="s">
        <v>21</v>
      </c>
      <c r="E121" s="42" t="s">
        <v>45</v>
      </c>
      <c r="F121" s="43">
        <v>200</v>
      </c>
      <c r="G121" s="43">
        <v>0.7</v>
      </c>
      <c r="H121" s="43">
        <v>0.3</v>
      </c>
      <c r="I121" s="43">
        <v>18.3</v>
      </c>
      <c r="J121" s="43">
        <v>78.2</v>
      </c>
      <c r="K121" s="44">
        <v>496</v>
      </c>
      <c r="L121" s="43"/>
    </row>
    <row r="122" spans="1:12" ht="15">
      <c r="A122" s="14"/>
      <c r="B122" s="15"/>
      <c r="C122" s="11"/>
      <c r="D122" s="7" t="s">
        <v>22</v>
      </c>
      <c r="E122" s="42" t="s">
        <v>73</v>
      </c>
      <c r="F122" s="43">
        <v>30</v>
      </c>
      <c r="G122" s="43">
        <v>2.2999999999999998</v>
      </c>
      <c r="H122" s="43">
        <v>0.2</v>
      </c>
      <c r="I122" s="43">
        <v>14.8</v>
      </c>
      <c r="J122" s="43">
        <v>70.3</v>
      </c>
      <c r="K122" s="44">
        <v>573</v>
      </c>
      <c r="L122" s="43"/>
    </row>
    <row r="123" spans="1:12" ht="15">
      <c r="A123" s="14"/>
      <c r="B123" s="15"/>
      <c r="C123" s="11"/>
      <c r="D123" s="7" t="s">
        <v>22</v>
      </c>
      <c r="E123" s="42" t="s">
        <v>58</v>
      </c>
      <c r="F123" s="43">
        <v>20</v>
      </c>
      <c r="G123" s="43">
        <v>1.4</v>
      </c>
      <c r="H123" s="43">
        <v>0.3</v>
      </c>
      <c r="I123" s="43">
        <v>8</v>
      </c>
      <c r="J123" s="43">
        <v>39.6</v>
      </c>
      <c r="K123" s="44">
        <v>575</v>
      </c>
      <c r="L123" s="43"/>
    </row>
    <row r="124" spans="1:12" ht="15">
      <c r="A124" s="14"/>
      <c r="B124" s="15"/>
      <c r="C124" s="11"/>
      <c r="D124" s="7" t="s">
        <v>25</v>
      </c>
      <c r="E124" s="42" t="s">
        <v>67</v>
      </c>
      <c r="F124" s="43">
        <v>100</v>
      </c>
      <c r="G124" s="43">
        <v>1.5</v>
      </c>
      <c r="H124" s="43">
        <v>6</v>
      </c>
      <c r="I124" s="43">
        <v>8.3000000000000007</v>
      </c>
      <c r="J124" s="43">
        <v>94</v>
      </c>
      <c r="K124" s="44">
        <v>1</v>
      </c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600</v>
      </c>
      <c r="G127" s="19">
        <f t="shared" ref="G127:J127" si="61">SUM(G120:G126)</f>
        <v>25.4</v>
      </c>
      <c r="H127" s="19">
        <f t="shared" si="61"/>
        <v>23.6</v>
      </c>
      <c r="I127" s="19">
        <f t="shared" si="61"/>
        <v>78.2</v>
      </c>
      <c r="J127" s="19">
        <f t="shared" si="61"/>
        <v>625.4</v>
      </c>
      <c r="K127" s="25"/>
      <c r="L127" s="19"/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L133" s="43"/>
    </row>
    <row r="134" spans="1:12" ht="15">
      <c r="A134" s="14"/>
      <c r="B134" s="15"/>
      <c r="C134" s="11"/>
      <c r="D134" s="7" t="s">
        <v>31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62">SUM(G128:G136)</f>
        <v>0</v>
      </c>
      <c r="H137" s="19">
        <f t="shared" si="62"/>
        <v>0</v>
      </c>
      <c r="I137" s="19">
        <f t="shared" si="62"/>
        <v>0</v>
      </c>
      <c r="J137" s="19">
        <f t="shared" si="62"/>
        <v>0</v>
      </c>
      <c r="K137" s="44"/>
      <c r="L137" s="19">
        <f t="shared" ref="L137" si="63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64" t="s">
        <v>4</v>
      </c>
      <c r="D138" s="65"/>
      <c r="E138" s="31"/>
      <c r="F138" s="32">
        <f>F127+F137</f>
        <v>600</v>
      </c>
      <c r="G138" s="32">
        <f t="shared" ref="G138" si="64">G127+G137</f>
        <v>25.4</v>
      </c>
      <c r="H138" s="32">
        <f t="shared" ref="H138" si="65">H127+H137</f>
        <v>23.6</v>
      </c>
      <c r="I138" s="32">
        <f t="shared" ref="I138" si="66">I127+I137</f>
        <v>78.2</v>
      </c>
      <c r="J138" s="32">
        <f t="shared" ref="J138:L138" si="67">J127+J137</f>
        <v>625.4</v>
      </c>
      <c r="K138" s="32"/>
      <c r="L138" s="32">
        <f t="shared" si="67"/>
        <v>0</v>
      </c>
    </row>
    <row r="139" spans="1:12" ht="15" customHeight="1">
      <c r="A139" s="20">
        <v>2</v>
      </c>
      <c r="B139" s="21">
        <v>3</v>
      </c>
      <c r="C139" s="22" t="s">
        <v>19</v>
      </c>
      <c r="D139" s="5" t="s">
        <v>20</v>
      </c>
      <c r="E139" s="39" t="s">
        <v>68</v>
      </c>
      <c r="F139" s="40">
        <v>200</v>
      </c>
      <c r="G139" s="40">
        <v>5.3</v>
      </c>
      <c r="H139" s="40">
        <v>6.7</v>
      </c>
      <c r="I139" s="40">
        <v>27.8</v>
      </c>
      <c r="J139" s="40">
        <v>192.4</v>
      </c>
      <c r="K139" s="41">
        <v>229</v>
      </c>
      <c r="L139" s="40"/>
    </row>
    <row r="140" spans="1:12" ht="15">
      <c r="A140" s="23"/>
      <c r="B140" s="15"/>
      <c r="C140" s="11"/>
      <c r="D140" s="6" t="s">
        <v>21</v>
      </c>
      <c r="E140" s="42" t="s">
        <v>41</v>
      </c>
      <c r="F140" s="43">
        <v>200</v>
      </c>
      <c r="G140" s="43">
        <v>1.6</v>
      </c>
      <c r="H140" s="43">
        <v>1.3</v>
      </c>
      <c r="I140" s="43">
        <v>9.9</v>
      </c>
      <c r="J140" s="43">
        <v>58</v>
      </c>
      <c r="K140" s="44">
        <v>460</v>
      </c>
      <c r="L140" s="43"/>
    </row>
    <row r="141" spans="1:12" ht="15">
      <c r="A141" s="23"/>
      <c r="B141" s="15"/>
      <c r="C141" s="11"/>
      <c r="D141" s="7" t="s">
        <v>22</v>
      </c>
      <c r="E141" s="42" t="s">
        <v>43</v>
      </c>
      <c r="F141" s="43">
        <v>40</v>
      </c>
      <c r="G141" s="43">
        <v>5.9</v>
      </c>
      <c r="H141" s="43">
        <v>9.3000000000000007</v>
      </c>
      <c r="I141" s="43">
        <v>8.9</v>
      </c>
      <c r="J141" s="43">
        <v>143.1</v>
      </c>
      <c r="K141" s="44">
        <v>64</v>
      </c>
      <c r="L141" s="43"/>
    </row>
    <row r="142" spans="1:12" ht="15.75" customHeight="1">
      <c r="A142" s="23"/>
      <c r="B142" s="15"/>
      <c r="C142" s="11"/>
      <c r="D142" s="7" t="s">
        <v>22</v>
      </c>
      <c r="E142" s="42" t="s">
        <v>73</v>
      </c>
      <c r="F142" s="43">
        <v>30</v>
      </c>
      <c r="G142" s="43">
        <v>2.2999999999999998</v>
      </c>
      <c r="H142" s="43">
        <v>0.2</v>
      </c>
      <c r="I142" s="43">
        <v>14.8</v>
      </c>
      <c r="J142" s="43">
        <v>70.3</v>
      </c>
      <c r="K142" s="44">
        <v>573</v>
      </c>
      <c r="L142" s="43"/>
    </row>
    <row r="143" spans="1:12" ht="15">
      <c r="A143" s="23"/>
      <c r="B143" s="15"/>
      <c r="C143" s="11"/>
      <c r="D143" s="7" t="s">
        <v>23</v>
      </c>
      <c r="E143" s="42" t="s">
        <v>46</v>
      </c>
      <c r="F143" s="43">
        <v>100</v>
      </c>
      <c r="G143" s="43">
        <v>1.5</v>
      </c>
      <c r="H143" s="43">
        <v>0.5</v>
      </c>
      <c r="I143" s="43">
        <v>21</v>
      </c>
      <c r="J143" s="43">
        <v>94.6</v>
      </c>
      <c r="K143" s="44">
        <v>82</v>
      </c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570</v>
      </c>
      <c r="G146" s="19">
        <f t="shared" ref="G146:J146" si="68">SUM(G139:G145)</f>
        <v>16.600000000000001</v>
      </c>
      <c r="H146" s="19">
        <f t="shared" si="68"/>
        <v>18</v>
      </c>
      <c r="I146" s="19">
        <f t="shared" si="68"/>
        <v>82.4</v>
      </c>
      <c r="J146" s="19">
        <f t="shared" si="68"/>
        <v>558.4</v>
      </c>
      <c r="K146" s="25"/>
      <c r="L146" s="19">
        <f t="shared" ref="L146" si="69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26</v>
      </c>
      <c r="E148" s="42"/>
      <c r="F148" s="43"/>
      <c r="G148" s="43"/>
      <c r="H148" s="43"/>
      <c r="I148" s="43"/>
      <c r="J148" s="43"/>
      <c r="K148" s="44"/>
      <c r="L148" s="43" t="s">
        <v>50</v>
      </c>
    </row>
    <row r="149" spans="1:12" ht="1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31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70">SUM(G147:G155)</f>
        <v>0</v>
      </c>
      <c r="H156" s="19">
        <f t="shared" si="70"/>
        <v>0</v>
      </c>
      <c r="I156" s="19">
        <f t="shared" si="70"/>
        <v>0</v>
      </c>
      <c r="J156" s="19">
        <f t="shared" si="70"/>
        <v>0</v>
      </c>
      <c r="K156" s="25"/>
      <c r="L156" s="19">
        <f t="shared" ref="L156" si="71">SUM(L147:L155)</f>
        <v>0</v>
      </c>
    </row>
    <row r="157" spans="1:12" ht="15">
      <c r="A157" s="29">
        <f>A139</f>
        <v>2</v>
      </c>
      <c r="B157" s="30">
        <f>B139</f>
        <v>3</v>
      </c>
      <c r="C157" s="64" t="s">
        <v>4</v>
      </c>
      <c r="D157" s="65"/>
      <c r="E157" s="31"/>
      <c r="F157" s="32">
        <f>F146+F156</f>
        <v>570</v>
      </c>
      <c r="G157" s="32">
        <f t="shared" ref="G157" si="72">G146+G156</f>
        <v>16.600000000000001</v>
      </c>
      <c r="H157" s="32">
        <f t="shared" ref="H157" si="73">H146+H156</f>
        <v>18</v>
      </c>
      <c r="I157" s="32">
        <f t="shared" ref="I157" si="74">I146+I156</f>
        <v>82.4</v>
      </c>
      <c r="J157" s="32">
        <f t="shared" ref="J157:L157" si="75">J146+J156</f>
        <v>558.4</v>
      </c>
      <c r="K157" s="32"/>
      <c r="L157" s="32">
        <f t="shared" si="75"/>
        <v>0</v>
      </c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39" t="s">
        <v>71</v>
      </c>
      <c r="F158" s="40">
        <v>230</v>
      </c>
      <c r="G158" s="40">
        <v>14.4</v>
      </c>
      <c r="H158" s="40">
        <v>9.3000000000000007</v>
      </c>
      <c r="I158" s="40">
        <v>51.6</v>
      </c>
      <c r="J158" s="40">
        <v>347.7</v>
      </c>
      <c r="K158" s="41" t="s">
        <v>69</v>
      </c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21</v>
      </c>
      <c r="E160" s="42" t="s">
        <v>70</v>
      </c>
      <c r="F160" s="43">
        <v>200</v>
      </c>
      <c r="G160" s="43">
        <v>3.5</v>
      </c>
      <c r="H160" s="43">
        <v>2.9</v>
      </c>
      <c r="I160" s="43">
        <v>13.9</v>
      </c>
      <c r="J160" s="43">
        <v>95.9</v>
      </c>
      <c r="K160" s="44">
        <v>462</v>
      </c>
      <c r="L160" s="43"/>
    </row>
    <row r="161" spans="1:12" ht="15">
      <c r="A161" s="23"/>
      <c r="B161" s="15"/>
      <c r="C161" s="11"/>
      <c r="D161" s="7"/>
      <c r="E161" s="42" t="s">
        <v>84</v>
      </c>
      <c r="F161" s="43">
        <v>10</v>
      </c>
      <c r="G161" s="43">
        <v>0.1</v>
      </c>
      <c r="H161" s="57">
        <v>7.2</v>
      </c>
      <c r="I161" s="43">
        <v>0.1</v>
      </c>
      <c r="J161" s="43">
        <v>66.099999999999994</v>
      </c>
      <c r="K161" s="44">
        <v>79</v>
      </c>
      <c r="L161" s="43"/>
    </row>
    <row r="162" spans="1:12" ht="15">
      <c r="A162" s="23"/>
      <c r="B162" s="15"/>
      <c r="C162" s="11"/>
      <c r="D162" s="7" t="s">
        <v>22</v>
      </c>
      <c r="E162" s="42" t="s">
        <v>85</v>
      </c>
      <c r="F162" s="43">
        <v>30</v>
      </c>
      <c r="G162" s="43">
        <v>2.2999999999999998</v>
      </c>
      <c r="H162" s="43">
        <v>0.2</v>
      </c>
      <c r="I162" s="43">
        <v>14.8</v>
      </c>
      <c r="J162" s="43">
        <v>70.3</v>
      </c>
      <c r="K162" s="44">
        <v>573</v>
      </c>
      <c r="L162" s="43"/>
    </row>
    <row r="163" spans="1:12" ht="15">
      <c r="A163" s="23"/>
      <c r="B163" s="15"/>
      <c r="C163" s="11"/>
      <c r="D163" s="6" t="s">
        <v>23</v>
      </c>
      <c r="E163" s="42" t="s">
        <v>44</v>
      </c>
      <c r="F163" s="43">
        <v>100</v>
      </c>
      <c r="G163" s="43">
        <v>0.4</v>
      </c>
      <c r="H163" s="43">
        <v>0.3</v>
      </c>
      <c r="I163" s="43">
        <v>10.4</v>
      </c>
      <c r="J163" s="43">
        <v>45.9</v>
      </c>
      <c r="K163" s="44">
        <v>82</v>
      </c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570</v>
      </c>
      <c r="G165" s="19">
        <f t="shared" ref="G165:J165" si="76">SUM(G158:G164)</f>
        <v>20.7</v>
      </c>
      <c r="H165" s="19">
        <f t="shared" si="76"/>
        <v>19.900000000000002</v>
      </c>
      <c r="I165" s="19">
        <f t="shared" si="76"/>
        <v>90.8</v>
      </c>
      <c r="J165" s="19">
        <f t="shared" si="76"/>
        <v>625.9</v>
      </c>
      <c r="K165" s="25"/>
      <c r="L165" s="19">
        <f t="shared" ref="L165" si="77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26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29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31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0</v>
      </c>
      <c r="G175" s="19">
        <f t="shared" ref="G175:J175" si="78">SUM(G166:G174)</f>
        <v>0</v>
      </c>
      <c r="H175" s="19">
        <f t="shared" si="78"/>
        <v>0</v>
      </c>
      <c r="I175" s="19">
        <f t="shared" si="78"/>
        <v>0</v>
      </c>
      <c r="J175" s="19">
        <f t="shared" si="78"/>
        <v>0</v>
      </c>
      <c r="K175" s="25"/>
      <c r="L175" s="19">
        <f t="shared" ref="L175" si="79">SUM(L166:L174)</f>
        <v>0</v>
      </c>
    </row>
    <row r="176" spans="1:12" ht="15">
      <c r="A176" s="29">
        <f>A158</f>
        <v>2</v>
      </c>
      <c r="B176" s="30">
        <f>B158</f>
        <v>4</v>
      </c>
      <c r="C176" s="64" t="s">
        <v>4</v>
      </c>
      <c r="D176" s="65"/>
      <c r="E176" s="31"/>
      <c r="F176" s="32">
        <f>F165+F175</f>
        <v>570</v>
      </c>
      <c r="G176" s="32">
        <f t="shared" ref="G176" si="80">G165+G175</f>
        <v>20.7</v>
      </c>
      <c r="H176" s="32">
        <f t="shared" ref="H176" si="81">H165+H175</f>
        <v>19.900000000000002</v>
      </c>
      <c r="I176" s="32">
        <f t="shared" ref="I176" si="82">I165+I175</f>
        <v>90.8</v>
      </c>
      <c r="J176" s="32">
        <f t="shared" ref="J176:L176" si="83">J165+J175</f>
        <v>625.9</v>
      </c>
      <c r="K176" s="32"/>
      <c r="L176" s="32">
        <f t="shared" si="83"/>
        <v>0</v>
      </c>
    </row>
    <row r="177" spans="1:12" ht="25.5">
      <c r="A177" s="20">
        <v>2</v>
      </c>
      <c r="B177" s="21">
        <v>5</v>
      </c>
      <c r="C177" s="22" t="s">
        <v>19</v>
      </c>
      <c r="D177" s="5" t="s">
        <v>20</v>
      </c>
      <c r="E177" s="39" t="s">
        <v>78</v>
      </c>
      <c r="F177" s="40">
        <v>230</v>
      </c>
      <c r="G177" s="40">
        <v>13.5</v>
      </c>
      <c r="H177" s="40">
        <v>15.7</v>
      </c>
      <c r="I177" s="40">
        <v>25.9</v>
      </c>
      <c r="J177" s="40">
        <v>299.7</v>
      </c>
      <c r="K177" s="41" t="s">
        <v>72</v>
      </c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21</v>
      </c>
      <c r="E179" s="42" t="s">
        <v>51</v>
      </c>
      <c r="F179" s="43">
        <v>200</v>
      </c>
      <c r="G179" s="43">
        <v>0.3</v>
      </c>
      <c r="H179" s="43">
        <v>0.1</v>
      </c>
      <c r="I179" s="43">
        <v>7.7</v>
      </c>
      <c r="J179" s="43">
        <v>32.6</v>
      </c>
      <c r="K179" s="44">
        <v>459</v>
      </c>
      <c r="L179" s="43"/>
    </row>
    <row r="180" spans="1:12" ht="15">
      <c r="A180" s="23"/>
      <c r="B180" s="15"/>
      <c r="C180" s="11"/>
      <c r="D180" s="7" t="s">
        <v>22</v>
      </c>
      <c r="E180" s="42" t="s">
        <v>73</v>
      </c>
      <c r="F180" s="43">
        <v>40</v>
      </c>
      <c r="G180" s="43">
        <v>3</v>
      </c>
      <c r="H180" s="43">
        <v>0.3</v>
      </c>
      <c r="I180" s="43">
        <v>19.7</v>
      </c>
      <c r="J180" s="43">
        <v>93.8</v>
      </c>
      <c r="K180" s="44">
        <v>573</v>
      </c>
      <c r="L180" s="43"/>
    </row>
    <row r="181" spans="1:12" ht="15">
      <c r="A181" s="23"/>
      <c r="B181" s="15"/>
      <c r="C181" s="11"/>
      <c r="D181" s="7" t="s">
        <v>22</v>
      </c>
      <c r="E181" s="42" t="s">
        <v>58</v>
      </c>
      <c r="F181" s="43">
        <v>40</v>
      </c>
      <c r="G181" s="43">
        <v>2.7</v>
      </c>
      <c r="H181" s="43">
        <v>0.5</v>
      </c>
      <c r="I181" s="43">
        <v>15.9</v>
      </c>
      <c r="J181" s="43">
        <v>79.2</v>
      </c>
      <c r="K181" s="44">
        <v>575</v>
      </c>
      <c r="L181" s="43"/>
    </row>
    <row r="182" spans="1:12" ht="15">
      <c r="A182" s="23"/>
      <c r="B182" s="15"/>
      <c r="C182" s="11"/>
      <c r="D182" s="6" t="s">
        <v>25</v>
      </c>
      <c r="E182" s="42" t="s">
        <v>79</v>
      </c>
      <c r="F182" s="43">
        <v>100</v>
      </c>
      <c r="G182" s="43">
        <v>1.2</v>
      </c>
      <c r="H182" s="43">
        <v>6.2</v>
      </c>
      <c r="I182" s="43">
        <v>4.3</v>
      </c>
      <c r="J182" s="43">
        <v>77.3</v>
      </c>
      <c r="K182" s="44">
        <v>20</v>
      </c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610</v>
      </c>
      <c r="G184" s="19">
        <f t="shared" ref="G184:J184" si="84">SUM(G177:G183)</f>
        <v>20.7</v>
      </c>
      <c r="H184" s="19">
        <f t="shared" si="84"/>
        <v>22.799999999999997</v>
      </c>
      <c r="I184" s="19">
        <f t="shared" si="84"/>
        <v>73.5</v>
      </c>
      <c r="J184" s="19">
        <f t="shared" si="84"/>
        <v>582.6</v>
      </c>
      <c r="K184" s="25"/>
      <c r="L184" s="19">
        <f t="shared" ref="L184" si="85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27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29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31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86">SUM(G185:G193)</f>
        <v>0</v>
      </c>
      <c r="H194" s="19">
        <f t="shared" si="86"/>
        <v>0</v>
      </c>
      <c r="I194" s="19">
        <f t="shared" si="86"/>
        <v>0</v>
      </c>
      <c r="J194" s="19">
        <f t="shared" si="86"/>
        <v>0</v>
      </c>
      <c r="K194" s="25"/>
      <c r="L194" s="19">
        <f t="shared" ref="L194" si="87">SUM(L185:L193)</f>
        <v>0</v>
      </c>
    </row>
    <row r="195" spans="1:12" ht="15">
      <c r="A195" s="29">
        <f>A177</f>
        <v>2</v>
      </c>
      <c r="B195" s="30">
        <f>B177</f>
        <v>5</v>
      </c>
      <c r="C195" s="64" t="s">
        <v>4</v>
      </c>
      <c r="D195" s="65"/>
      <c r="E195" s="31"/>
      <c r="F195" s="32">
        <f>F184+F194</f>
        <v>610</v>
      </c>
      <c r="G195" s="32">
        <f t="shared" ref="G195" si="88">G184+G194</f>
        <v>20.7</v>
      </c>
      <c r="H195" s="32">
        <f t="shared" ref="H195" si="89">H184+H194</f>
        <v>22.799999999999997</v>
      </c>
      <c r="I195" s="32">
        <f t="shared" ref="I195" si="90">I184+I194</f>
        <v>73.5</v>
      </c>
      <c r="J195" s="32">
        <f t="shared" ref="J195:L195" si="91">J184+J194</f>
        <v>582.6</v>
      </c>
      <c r="K195" s="32"/>
      <c r="L195" s="32">
        <f t="shared" si="91"/>
        <v>0</v>
      </c>
    </row>
    <row r="196" spans="1:12">
      <c r="A196" s="27"/>
      <c r="B196" s="28"/>
      <c r="C196" s="66" t="s">
        <v>5</v>
      </c>
      <c r="D196" s="66"/>
      <c r="E196" s="66"/>
      <c r="F196" s="34">
        <f>(F24+F43+F62+F81+F100+F119+F138+F157+F176+F195)/(IF(F24=0,0,1)+IF(F43=0,0,1)+IF(F62=0,0,1)+IF(F81=0,0,1)+IF(F100=0,0,1)+IF(F119=0,0,1)+IF(F138=0,0,1)+IF(F157=0,0,1)+IF(F176=0,0,1)+IF(F195=0,0,1))</f>
        <v>586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20.979999999999997</v>
      </c>
      <c r="H196" s="34">
        <f t="shared" si="92"/>
        <v>20.6</v>
      </c>
      <c r="I196" s="34">
        <f t="shared" si="92"/>
        <v>84.61</v>
      </c>
      <c r="J196" s="34">
        <f t="shared" si="92"/>
        <v>607.16</v>
      </c>
      <c r="K196" s="34"/>
      <c r="L196" s="34" t="e">
        <f t="shared" ref="L196" si="93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2026-09-03T07:57:15Z</cp:lastPrinted>
  <dcterms:created xsi:type="dcterms:W3CDTF">2022-05-16T14:23:56Z</dcterms:created>
  <dcterms:modified xsi:type="dcterms:W3CDTF">2026-09-03T08:28:44Z</dcterms:modified>
</cp:coreProperties>
</file>